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gap" sheetId="1" r:id="rId1"/>
  </sheets>
  <calcPr calcId="14562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D40" i="1"/>
  <c r="AC40" i="1"/>
  <c r="AD39" i="1"/>
  <c r="AC39" i="1"/>
  <c r="AD38" i="1"/>
  <c r="AC38" i="1"/>
  <c r="AD37" i="1"/>
  <c r="AC37" i="1"/>
  <c r="AD35" i="1"/>
  <c r="AD34" i="1"/>
  <c r="AD33" i="1"/>
  <c r="AD32" i="1"/>
  <c r="AD31" i="1"/>
  <c r="AD30" i="1"/>
  <c r="AD29" i="1"/>
  <c r="AD28" i="1"/>
  <c r="AF27" i="1"/>
  <c r="AF26" i="1"/>
  <c r="AD26" i="1"/>
  <c r="AD25" i="1"/>
  <c r="AF24" i="1"/>
  <c r="AF23" i="1"/>
  <c r="AD23" i="1"/>
  <c r="AD22" i="1"/>
  <c r="AF21" i="1"/>
  <c r="AF20" i="1"/>
  <c r="AD36" i="1" s="1"/>
  <c r="AD20" i="1"/>
  <c r="AD19" i="1"/>
  <c r="AF18" i="1"/>
  <c r="AF17" i="1"/>
  <c r="AD17" i="1"/>
  <c r="AD16" i="1"/>
  <c r="AF15" i="1"/>
  <c r="AD15" i="1"/>
  <c r="AF14" i="1"/>
  <c r="AD14" i="1"/>
  <c r="AD13" i="1"/>
  <c r="AD12" i="1"/>
  <c r="AD11" i="1"/>
  <c r="AD10" i="1"/>
  <c r="AD18" i="1" l="1"/>
  <c r="AD9" i="1"/>
  <c r="AD21" i="1"/>
  <c r="AD24" i="1"/>
  <c r="AD27" i="1"/>
</calcChain>
</file>

<file path=xl/sharedStrings.xml><?xml version="1.0" encoding="utf-8"?>
<sst xmlns="http://schemas.openxmlformats.org/spreadsheetml/2006/main" count="133" uniqueCount="104">
  <si>
    <t>June 15c F</t>
  </si>
  <si>
    <t>Max Mark</t>
  </si>
  <si>
    <t>Class Average (%)</t>
  </si>
  <si>
    <t>Standard Deviation</t>
  </si>
  <si>
    <t>Total Marks</t>
  </si>
  <si>
    <t>Grade</t>
  </si>
  <si>
    <t>Name</t>
  </si>
  <si>
    <t>Sample student 1</t>
  </si>
  <si>
    <t>Sample student 2</t>
  </si>
  <si>
    <t>Grade Boundaries</t>
  </si>
  <si>
    <t>Sample student 3</t>
  </si>
  <si>
    <t>Sample student 4</t>
  </si>
  <si>
    <t>U</t>
  </si>
  <si>
    <t>Sample student 5</t>
  </si>
  <si>
    <t>G3</t>
  </si>
  <si>
    <t>Sample student 6</t>
  </si>
  <si>
    <t>G2</t>
  </si>
  <si>
    <t>Sample student 7</t>
  </si>
  <si>
    <t>G1</t>
  </si>
  <si>
    <t>Sample student 8</t>
  </si>
  <si>
    <t>F3</t>
  </si>
  <si>
    <t>Sample student 9</t>
  </si>
  <si>
    <t>F2</t>
  </si>
  <si>
    <t>Sample student 10</t>
  </si>
  <si>
    <t>F1</t>
  </si>
  <si>
    <t>Sample student 11</t>
  </si>
  <si>
    <t>E3</t>
  </si>
  <si>
    <t>Sample student 12</t>
  </si>
  <si>
    <t>E2</t>
  </si>
  <si>
    <t>Sample student 13</t>
  </si>
  <si>
    <t>E1</t>
  </si>
  <si>
    <t>Sample student 14</t>
  </si>
  <si>
    <t>D3</t>
  </si>
  <si>
    <t>Sample student 15</t>
  </si>
  <si>
    <t>D2</t>
  </si>
  <si>
    <t>Sample student 16</t>
  </si>
  <si>
    <t>D1</t>
  </si>
  <si>
    <t>Sample student 17</t>
  </si>
  <si>
    <t>C3</t>
  </si>
  <si>
    <t>Sample student 18</t>
  </si>
  <si>
    <t>C2</t>
  </si>
  <si>
    <t>Sample student 19</t>
  </si>
  <si>
    <t>C1</t>
  </si>
  <si>
    <t>Sample student 20</t>
  </si>
  <si>
    <t>Sample student 21</t>
  </si>
  <si>
    <t>Sample student 22</t>
  </si>
  <si>
    <t>Sample student 23</t>
  </si>
  <si>
    <t>Sample student 24</t>
  </si>
  <si>
    <t>Sample student 25</t>
  </si>
  <si>
    <t>Sample student 26</t>
  </si>
  <si>
    <t>Sample student 27</t>
  </si>
  <si>
    <t>Sample student 28</t>
  </si>
  <si>
    <t>Using a Calculator</t>
  </si>
  <si>
    <t>2D and 3D Shapes</t>
  </si>
  <si>
    <t>AO3 Multiplication Problem</t>
  </si>
  <si>
    <t>Tallys and Charts</t>
  </si>
  <si>
    <t>Collecting Like Terms </t>
  </si>
  <si>
    <t>Addition and Subtraction </t>
  </si>
  <si>
    <t>Angles</t>
  </si>
  <si>
    <t>Fractions, Decimals &amp; %</t>
  </si>
  <si>
    <t>Fractions of an Amount</t>
  </si>
  <si>
    <t>Probability and Problem Solving</t>
  </si>
  <si>
    <t>Multiplication and Division</t>
  </si>
  <si>
    <t>Sequences</t>
  </si>
  <si>
    <t>Averages and Range</t>
  </si>
  <si>
    <t>Ordering Fractions, Decimals &amp; %</t>
  </si>
  <si>
    <t>Questionnaires</t>
  </si>
  <si>
    <t>Create a Formula</t>
  </si>
  <si>
    <t>Factors, Multiples &amp; Primes </t>
  </si>
  <si>
    <t>Solving Equations </t>
  </si>
  <si>
    <t>Percentages </t>
  </si>
  <si>
    <t>Money problem Solving</t>
  </si>
  <si>
    <t>Probability </t>
  </si>
  <si>
    <t>Forming and Solving Equations</t>
  </si>
  <si>
    <t>Loci and Construction</t>
  </si>
  <si>
    <t>Area and Circumference of Circles</t>
  </si>
  <si>
    <t>Pythagoras' Theorem</t>
  </si>
  <si>
    <t>q1</t>
  </si>
  <si>
    <t>q2</t>
  </si>
  <si>
    <t>q3</t>
  </si>
  <si>
    <t>q4</t>
  </si>
  <si>
    <t>q5</t>
  </si>
  <si>
    <t>q6</t>
  </si>
  <si>
    <t>q7</t>
  </si>
  <si>
    <t>q8</t>
  </si>
  <si>
    <t>q9a</t>
  </si>
  <si>
    <t>q9b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</si>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</sst>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3" borderId="0" xfId="1" applyFont="1" applyFill="1" applyAlignment="1">
      <alignment horizontal="center" textRotation="90"/>
    </xf>
    <xf numFmtId="0" fontId="1" fillId="3" borderId="0" xfId="1" applyFont="1" applyFill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left"/>
    </xf>
    <xf numFmtId="49" fontId="1" fillId="3" borderId="0" xfId="2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textRotation="90"/>
    </xf>
    <xf numFmtId="0" fontId="1" fillId="3" borderId="0" xfId="1" applyFont="1" applyFill="1" applyBorder="1" applyAlignment="1">
      <alignment horizontal="center" textRotation="90"/>
    </xf>
    <xf numFmtId="0" fontId="1" fillId="3" borderId="0" xfId="1" applyFont="1" applyFill="1" applyAlignment="1">
      <alignment horizontal="center" textRotation="90"/>
    </xf>
    <xf numFmtId="0" fontId="3" fillId="0" borderId="3" xfId="1" applyFont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49" fontId="3" fillId="3" borderId="0" xfId="2" applyNumberFormat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 wrapText="1"/>
    </xf>
    <xf numFmtId="0" fontId="3" fillId="3" borderId="0" xfId="1" applyFont="1" applyFill="1" applyBorder="1" applyAlignment="1">
      <alignment vertical="center" wrapText="1"/>
    </xf>
    <xf numFmtId="0" fontId="1" fillId="0" borderId="3" xfId="1" applyBorder="1" applyAlignment="1">
      <alignment horizontal="center"/>
    </xf>
    <xf numFmtId="0" fontId="4" fillId="0" borderId="3" xfId="1" applyFont="1" applyBorder="1" applyAlignment="1">
      <alignment horizontal="center"/>
    </xf>
    <xf numFmtId="1" fontId="1" fillId="3" borderId="3" xfId="1" applyNumberFormat="1" applyFill="1" applyBorder="1" applyAlignment="1" applyProtection="1">
      <alignment horizontal="center"/>
    </xf>
    <xf numFmtId="0" fontId="1" fillId="3" borderId="3" xfId="1" applyFill="1" applyBorder="1" applyAlignment="1" applyProtection="1">
      <alignment horizontal="center"/>
    </xf>
    <xf numFmtId="1" fontId="0" fillId="3" borderId="0" xfId="2" applyNumberFormat="1" applyFont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5" fillId="3" borderId="0" xfId="1" applyFont="1" applyFill="1" applyAlignment="1" applyProtection="1">
      <alignment horizontal="left"/>
    </xf>
    <xf numFmtId="0" fontId="1" fillId="3" borderId="0" xfId="1" applyFill="1" applyAlignment="1" applyProtection="1">
      <alignment horizontal="center"/>
    </xf>
    <xf numFmtId="1" fontId="1" fillId="3" borderId="3" xfId="1" applyNumberFormat="1" applyFont="1" applyFill="1" applyBorder="1" applyAlignment="1" applyProtection="1">
      <alignment horizontal="center" vertical="center"/>
    </xf>
    <xf numFmtId="164" fontId="1" fillId="3" borderId="3" xfId="1" applyNumberFormat="1" applyFont="1" applyFill="1" applyBorder="1" applyAlignment="1" applyProtection="1">
      <alignment horizontal="center" vertical="center"/>
    </xf>
    <xf numFmtId="1" fontId="1" fillId="3" borderId="3" xfId="1" applyNumberFormat="1" applyFont="1" applyFill="1" applyBorder="1" applyAlignment="1" applyProtection="1">
      <alignment horizontal="center"/>
    </xf>
    <xf numFmtId="0" fontId="1" fillId="3" borderId="3" xfId="1" applyFont="1" applyFill="1" applyBorder="1" applyAlignment="1" applyProtection="1">
      <alignment horizontal="center"/>
    </xf>
    <xf numFmtId="1" fontId="1" fillId="3" borderId="6" xfId="1" applyNumberFormat="1" applyFill="1" applyBorder="1" applyAlignment="1">
      <alignment horizontal="center" vertical="center"/>
    </xf>
    <xf numFmtId="0" fontId="1" fillId="3" borderId="6" xfId="1" applyFill="1" applyBorder="1" applyAlignment="1" applyProtection="1">
      <alignment horizontal="center"/>
      <protection hidden="1"/>
    </xf>
    <xf numFmtId="1" fontId="1" fillId="3" borderId="0" xfId="1" applyNumberFormat="1" applyFill="1" applyBorder="1" applyAlignment="1">
      <alignment horizontal="center" vertical="center"/>
    </xf>
    <xf numFmtId="0" fontId="1" fillId="3" borderId="0" xfId="1" applyFill="1" applyBorder="1" applyAlignment="1" applyProtection="1">
      <alignment horizontal="center"/>
      <protection hidden="1"/>
    </xf>
    <xf numFmtId="0" fontId="3" fillId="3" borderId="0" xfId="1" applyFont="1" applyFill="1" applyBorder="1" applyAlignment="1" applyProtection="1">
      <alignment horizontal="center"/>
      <protection hidden="1"/>
    </xf>
    <xf numFmtId="0" fontId="1" fillId="3" borderId="0" xfId="1" applyFill="1" applyBorder="1" applyAlignment="1">
      <alignment horizontal="center"/>
    </xf>
    <xf numFmtId="9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</cellXfs>
  <cellStyles count="3">
    <cellStyle name="Currency 2" xfId="2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zoomScale="55" zoomScaleNormal="55" workbookViewId="0">
      <selection activeCell="AC32" sqref="AC32"/>
    </sheetView>
  </sheetViews>
  <sheetFormatPr defaultRowHeight="15" x14ac:dyDescent="0.25"/>
  <cols>
    <col min="1" max="1" width="14.7109375" customWidth="1"/>
  </cols>
  <sheetData>
    <row r="1" spans="1:3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3"/>
      <c r="AE1" s="4"/>
      <c r="AF1" s="3"/>
      <c r="AG1" s="3"/>
    </row>
    <row r="2" spans="1:33" x14ac:dyDescent="0.25">
      <c r="A2" s="5"/>
      <c r="B2" s="6" t="s">
        <v>77</v>
      </c>
      <c r="C2" s="6" t="s">
        <v>78</v>
      </c>
      <c r="D2" s="6" t="s">
        <v>79</v>
      </c>
      <c r="E2" s="6" t="s">
        <v>80</v>
      </c>
      <c r="F2" s="6" t="s">
        <v>81</v>
      </c>
      <c r="G2" s="6" t="s">
        <v>82</v>
      </c>
      <c r="H2" s="6" t="s">
        <v>83</v>
      </c>
      <c r="I2" s="6" t="s">
        <v>84</v>
      </c>
      <c r="J2" s="6" t="s">
        <v>85</v>
      </c>
      <c r="K2" s="6" t="s">
        <v>86</v>
      </c>
      <c r="L2" s="6" t="s">
        <v>87</v>
      </c>
      <c r="M2" s="6" t="s">
        <v>88</v>
      </c>
      <c r="N2" s="6" t="s">
        <v>89</v>
      </c>
      <c r="O2" s="6" t="s">
        <v>90</v>
      </c>
      <c r="P2" s="6" t="s">
        <v>91</v>
      </c>
      <c r="Q2" s="6" t="s">
        <v>92</v>
      </c>
      <c r="R2" s="6" t="s">
        <v>93</v>
      </c>
      <c r="S2" s="6" t="s">
        <v>94</v>
      </c>
      <c r="T2" s="6" t="s">
        <v>95</v>
      </c>
      <c r="U2" s="6" t="s">
        <v>96</v>
      </c>
      <c r="V2" s="6" t="s">
        <v>97</v>
      </c>
      <c r="W2" s="6" t="s">
        <v>98</v>
      </c>
      <c r="X2" s="6" t="s">
        <v>99</v>
      </c>
      <c r="Y2" s="6" t="s">
        <v>100</v>
      </c>
      <c r="Z2" s="6" t="s">
        <v>101</v>
      </c>
      <c r="AA2" s="6" t="s">
        <v>102</v>
      </c>
      <c r="AB2" s="6" t="s">
        <v>103</v>
      </c>
      <c r="AC2" s="7"/>
      <c r="AD2" s="8"/>
      <c r="AE2" s="9"/>
      <c r="AF2" s="3"/>
      <c r="AG2" s="3"/>
    </row>
    <row r="3" spans="1:33" ht="159" x14ac:dyDescent="0.25">
      <c r="A3" s="10"/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e">
        <v>#N/A</v>
      </c>
      <c r="J3" s="11" t="s">
        <v>59</v>
      </c>
      <c r="K3" s="11" t="s">
        <v>60</v>
      </c>
      <c r="L3" s="11" t="s">
        <v>61</v>
      </c>
      <c r="M3" s="11" t="s">
        <v>55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  <c r="W3" s="11" t="s">
        <v>71</v>
      </c>
      <c r="X3" s="11" t="s">
        <v>72</v>
      </c>
      <c r="Y3" s="11" t="s">
        <v>73</v>
      </c>
      <c r="Z3" s="11" t="s">
        <v>74</v>
      </c>
      <c r="AA3" s="11" t="s">
        <v>75</v>
      </c>
      <c r="AB3" s="11" t="s">
        <v>76</v>
      </c>
      <c r="AC3" s="2"/>
      <c r="AD3" s="2"/>
      <c r="AE3" s="12"/>
      <c r="AF3" s="13"/>
      <c r="AG3" s="13"/>
    </row>
    <row r="4" spans="1:33" x14ac:dyDescent="0.25">
      <c r="A4" s="14" t="s">
        <v>1</v>
      </c>
      <c r="B4" s="14">
        <v>3</v>
      </c>
      <c r="C4" s="14">
        <v>2</v>
      </c>
      <c r="D4" s="14">
        <v>2</v>
      </c>
      <c r="E4" s="14">
        <v>3</v>
      </c>
      <c r="F4" s="14">
        <v>4</v>
      </c>
      <c r="G4" s="14">
        <v>3</v>
      </c>
      <c r="H4" s="14">
        <v>5</v>
      </c>
      <c r="I4" s="14">
        <v>6</v>
      </c>
      <c r="J4" s="14">
        <v>1</v>
      </c>
      <c r="K4" s="14">
        <v>2</v>
      </c>
      <c r="L4" s="14">
        <v>5</v>
      </c>
      <c r="M4" s="14">
        <v>4</v>
      </c>
      <c r="N4" s="14">
        <v>4</v>
      </c>
      <c r="O4" s="14">
        <v>4</v>
      </c>
      <c r="P4" s="14">
        <v>7</v>
      </c>
      <c r="Q4" s="14">
        <v>4</v>
      </c>
      <c r="R4" s="14">
        <v>3</v>
      </c>
      <c r="S4" s="14">
        <v>3</v>
      </c>
      <c r="T4" s="14">
        <v>3</v>
      </c>
      <c r="U4" s="14">
        <v>4</v>
      </c>
      <c r="V4" s="14">
        <v>3</v>
      </c>
      <c r="W4" s="14">
        <v>4</v>
      </c>
      <c r="X4" s="14">
        <v>5</v>
      </c>
      <c r="Y4" s="14">
        <v>5</v>
      </c>
      <c r="Z4" s="14">
        <v>3</v>
      </c>
      <c r="AA4" s="14">
        <v>4</v>
      </c>
      <c r="AB4" s="14">
        <v>4</v>
      </c>
      <c r="AC4" s="15"/>
      <c r="AD4" s="16"/>
      <c r="AE4" s="17"/>
      <c r="AF4" s="15"/>
      <c r="AG4" s="15"/>
    </row>
    <row r="5" spans="1:33" x14ac:dyDescent="0.25">
      <c r="A5" s="14" t="s">
        <v>2</v>
      </c>
      <c r="B5" s="42">
        <f t="shared" ref="B5:AB5" si="0">AVERAGE(B9:B40)/B4</f>
        <v>0.5</v>
      </c>
      <c r="C5" s="42">
        <f t="shared" si="0"/>
        <v>0.7857142857142857</v>
      </c>
      <c r="D5" s="42">
        <f t="shared" si="0"/>
        <v>0.9285714285714286</v>
      </c>
      <c r="E5" s="42">
        <f t="shared" si="0"/>
        <v>0.47619047619047622</v>
      </c>
      <c r="F5" s="42">
        <f t="shared" si="0"/>
        <v>0.39285714285714285</v>
      </c>
      <c r="G5" s="42">
        <f t="shared" si="0"/>
        <v>0.6428571428571429</v>
      </c>
      <c r="H5" s="42">
        <f t="shared" si="0"/>
        <v>0.34285714285714286</v>
      </c>
      <c r="I5" s="42">
        <f t="shared" si="0"/>
        <v>0.24404761904761904</v>
      </c>
      <c r="J5" s="42">
        <f t="shared" si="0"/>
        <v>1.75</v>
      </c>
      <c r="K5" s="42">
        <f t="shared" si="0"/>
        <v>0.8571428571428571</v>
      </c>
      <c r="L5" s="42">
        <f t="shared" si="0"/>
        <v>0.27857142857142858</v>
      </c>
      <c r="M5" s="42">
        <f t="shared" si="0"/>
        <v>0.3392857142857143</v>
      </c>
      <c r="N5" s="42">
        <f t="shared" si="0"/>
        <v>0.36607142857142855</v>
      </c>
      <c r="O5" s="42">
        <f t="shared" si="0"/>
        <v>0.36607142857142855</v>
      </c>
      <c r="P5" s="42">
        <f t="shared" si="0"/>
        <v>0.18367346938775511</v>
      </c>
      <c r="Q5" s="42">
        <f t="shared" si="0"/>
        <v>0.375</v>
      </c>
      <c r="R5" s="42">
        <f t="shared" si="0"/>
        <v>0.47619047619047622</v>
      </c>
      <c r="S5" s="42">
        <f t="shared" si="0"/>
        <v>0.44047619047619047</v>
      </c>
      <c r="T5" s="42">
        <f t="shared" si="0"/>
        <v>0.41666666666666669</v>
      </c>
      <c r="U5" s="42">
        <f t="shared" si="0"/>
        <v>0.30357142857142855</v>
      </c>
      <c r="V5" s="42">
        <f t="shared" si="0"/>
        <v>0.40476190476190471</v>
      </c>
      <c r="W5" s="42">
        <f t="shared" si="0"/>
        <v>0.41964285714285715</v>
      </c>
      <c r="X5" s="42">
        <f t="shared" si="0"/>
        <v>0.32857142857142857</v>
      </c>
      <c r="Y5" s="42">
        <f t="shared" si="0"/>
        <v>0.30714285714285716</v>
      </c>
      <c r="Z5" s="42">
        <f t="shared" si="0"/>
        <v>0.63095238095238093</v>
      </c>
      <c r="AA5" s="42">
        <f t="shared" si="0"/>
        <v>0.32142857142857145</v>
      </c>
      <c r="AB5" s="42">
        <f t="shared" si="0"/>
        <v>0.375</v>
      </c>
      <c r="AC5" s="3"/>
      <c r="AD5" s="3"/>
      <c r="AE5" s="4"/>
      <c r="AF5" s="3"/>
      <c r="AG5" s="3"/>
    </row>
    <row r="6" spans="1:33" x14ac:dyDescent="0.25">
      <c r="A6" s="14" t="s">
        <v>3</v>
      </c>
      <c r="B6" s="43">
        <f t="shared" ref="B6:AB6" si="1">IF(COUNT(B9:B36)&lt;2,"",STDEV(B9:B40)/B4)</f>
        <v>0.32075014954979209</v>
      </c>
      <c r="C6" s="43">
        <f t="shared" si="1"/>
        <v>0.4600437062282362</v>
      </c>
      <c r="D6" s="43">
        <f t="shared" si="1"/>
        <v>0.50395263067896967</v>
      </c>
      <c r="E6" s="43">
        <f t="shared" si="1"/>
        <v>0.35634832254989918</v>
      </c>
      <c r="F6" s="43">
        <f t="shared" si="1"/>
        <v>0.2300218531141181</v>
      </c>
      <c r="G6" s="43">
        <f t="shared" si="1"/>
        <v>0.27108335359681479</v>
      </c>
      <c r="H6" s="43">
        <f t="shared" si="1"/>
        <v>0.18743605611587949</v>
      </c>
      <c r="I6" s="43">
        <f t="shared" si="1"/>
        <v>0.17848322336546843</v>
      </c>
      <c r="J6" s="43">
        <f t="shared" si="1"/>
        <v>0.88715107903729518</v>
      </c>
      <c r="K6" s="43">
        <f t="shared" si="1"/>
        <v>0.42724662964110377</v>
      </c>
      <c r="L6" s="43">
        <f t="shared" si="1"/>
        <v>0.17502834237608672</v>
      </c>
      <c r="M6" s="43">
        <f t="shared" si="1"/>
        <v>0.25652851363323786</v>
      </c>
      <c r="N6" s="43">
        <f t="shared" si="1"/>
        <v>0.19816452733569623</v>
      </c>
      <c r="O6" s="43">
        <f t="shared" si="1"/>
        <v>0.22029171376481493</v>
      </c>
      <c r="P6" s="43">
        <f t="shared" si="1"/>
        <v>0.11571293262742018</v>
      </c>
      <c r="Q6" s="43">
        <f t="shared" si="1"/>
        <v>0.18633899812498247</v>
      </c>
      <c r="R6" s="43">
        <f t="shared" si="1"/>
        <v>0.30669580415215741</v>
      </c>
      <c r="S6" s="43">
        <f t="shared" si="1"/>
        <v>0.32777553581871594</v>
      </c>
      <c r="T6" s="43">
        <f t="shared" si="1"/>
        <v>0.25051387515682744</v>
      </c>
      <c r="U6" s="43">
        <f t="shared" si="1"/>
        <v>0.20813482606259295</v>
      </c>
      <c r="V6" s="43">
        <f t="shared" si="1"/>
        <v>0.3437525052017098</v>
      </c>
      <c r="W6" s="43">
        <f t="shared" si="1"/>
        <v>0.22621658161801891</v>
      </c>
      <c r="X6" s="43">
        <f t="shared" si="1"/>
        <v>0.17396709535009852</v>
      </c>
      <c r="Y6" s="43">
        <f t="shared" si="1"/>
        <v>0.19986768109699463</v>
      </c>
      <c r="Z6" s="43">
        <f t="shared" si="1"/>
        <v>0.26198491638618088</v>
      </c>
      <c r="AA6" s="43">
        <f t="shared" si="1"/>
        <v>0.27936056994917524</v>
      </c>
      <c r="AB6" s="43">
        <f t="shared" si="1"/>
        <v>0.19837301190396806</v>
      </c>
      <c r="AC6" s="7"/>
      <c r="AD6" s="8"/>
      <c r="AE6" s="9"/>
      <c r="AF6" s="3"/>
      <c r="AG6" s="3"/>
    </row>
    <row r="7" spans="1:33" x14ac:dyDescent="0.25">
      <c r="A7" s="18"/>
      <c r="B7" s="6" t="s">
        <v>77</v>
      </c>
      <c r="C7" s="6" t="s">
        <v>78</v>
      </c>
      <c r="D7" s="6" t="s">
        <v>79</v>
      </c>
      <c r="E7" s="6" t="s">
        <v>80</v>
      </c>
      <c r="F7" s="6" t="s">
        <v>81</v>
      </c>
      <c r="G7" s="6" t="s">
        <v>82</v>
      </c>
      <c r="H7" s="6" t="s">
        <v>83</v>
      </c>
      <c r="I7" s="6" t="s">
        <v>84</v>
      </c>
      <c r="J7" s="6" t="s">
        <v>85</v>
      </c>
      <c r="K7" s="6" t="s">
        <v>86</v>
      </c>
      <c r="L7" s="6" t="s">
        <v>87</v>
      </c>
      <c r="M7" s="6" t="s">
        <v>88</v>
      </c>
      <c r="N7" s="6" t="s">
        <v>89</v>
      </c>
      <c r="O7" s="6" t="s">
        <v>90</v>
      </c>
      <c r="P7" s="6" t="s">
        <v>91</v>
      </c>
      <c r="Q7" s="6" t="s">
        <v>92</v>
      </c>
      <c r="R7" s="6" t="s">
        <v>93</v>
      </c>
      <c r="S7" s="6" t="s">
        <v>94</v>
      </c>
      <c r="T7" s="6" t="s">
        <v>95</v>
      </c>
      <c r="U7" s="6" t="s">
        <v>96</v>
      </c>
      <c r="V7" s="6" t="s">
        <v>97</v>
      </c>
      <c r="W7" s="6" t="s">
        <v>98</v>
      </c>
      <c r="X7" s="6" t="s">
        <v>99</v>
      </c>
      <c r="Y7" s="6" t="s">
        <v>100</v>
      </c>
      <c r="Z7" s="6" t="s">
        <v>101</v>
      </c>
      <c r="AA7" s="6" t="s">
        <v>102</v>
      </c>
      <c r="AB7" s="6" t="s">
        <v>103</v>
      </c>
      <c r="AC7" s="19" t="s">
        <v>4</v>
      </c>
      <c r="AD7" s="20" t="s">
        <v>5</v>
      </c>
      <c r="AE7" s="4"/>
      <c r="AF7" s="3"/>
      <c r="AG7" s="3"/>
    </row>
    <row r="8" spans="1:33" x14ac:dyDescent="0.25">
      <c r="A8" s="21" t="s">
        <v>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2"/>
      <c r="AD8" s="20"/>
      <c r="AE8" s="23"/>
      <c r="AF8" s="3"/>
      <c r="AG8" s="3"/>
    </row>
    <row r="9" spans="1:33" ht="15.75" x14ac:dyDescent="0.25">
      <c r="A9" s="24" t="s">
        <v>7</v>
      </c>
      <c r="B9" s="25">
        <v>2</v>
      </c>
      <c r="C9" s="25">
        <v>2</v>
      </c>
      <c r="D9" s="25">
        <v>1</v>
      </c>
      <c r="E9" s="25">
        <v>1</v>
      </c>
      <c r="F9" s="25">
        <v>2</v>
      </c>
      <c r="G9" s="25">
        <v>2</v>
      </c>
      <c r="H9" s="25">
        <v>3</v>
      </c>
      <c r="I9" s="25">
        <v>0</v>
      </c>
      <c r="J9" s="25">
        <v>3</v>
      </c>
      <c r="K9" s="25">
        <v>3</v>
      </c>
      <c r="L9" s="25">
        <v>0</v>
      </c>
      <c r="M9" s="25">
        <v>2</v>
      </c>
      <c r="N9" s="25">
        <v>2</v>
      </c>
      <c r="O9" s="25">
        <v>2</v>
      </c>
      <c r="P9" s="25">
        <v>2</v>
      </c>
      <c r="Q9" s="25">
        <v>1</v>
      </c>
      <c r="R9" s="25">
        <v>0</v>
      </c>
      <c r="S9" s="25">
        <v>1</v>
      </c>
      <c r="T9" s="25">
        <v>2</v>
      </c>
      <c r="U9" s="25">
        <v>1</v>
      </c>
      <c r="V9" s="25">
        <v>2</v>
      </c>
      <c r="W9" s="25">
        <v>1</v>
      </c>
      <c r="X9" s="25">
        <v>1</v>
      </c>
      <c r="Y9" s="25">
        <v>3</v>
      </c>
      <c r="Z9" s="25">
        <v>3</v>
      </c>
      <c r="AA9" s="25">
        <v>0</v>
      </c>
      <c r="AB9" s="25">
        <v>2</v>
      </c>
      <c r="AC9" s="26">
        <f t="shared" ref="AC9:AC40" si="2">IF(AB9="","",SUM(B9:AB9))</f>
        <v>44</v>
      </c>
      <c r="AD9" s="27" t="str">
        <f>IF(AB9="","",VLOOKUP(AC9,$AF$12:$AG$28,2))</f>
        <v>F2</v>
      </c>
      <c r="AE9" s="28"/>
      <c r="AF9" s="29"/>
      <c r="AG9" s="29"/>
    </row>
    <row r="10" spans="1:33" ht="15.75" x14ac:dyDescent="0.25">
      <c r="A10" s="24" t="s">
        <v>8</v>
      </c>
      <c r="B10" s="25">
        <v>2</v>
      </c>
      <c r="C10" s="25">
        <v>1</v>
      </c>
      <c r="D10" s="25">
        <v>3</v>
      </c>
      <c r="E10" s="25">
        <v>2</v>
      </c>
      <c r="F10" s="25">
        <v>0</v>
      </c>
      <c r="G10" s="25">
        <v>2</v>
      </c>
      <c r="H10" s="25">
        <v>2</v>
      </c>
      <c r="I10" s="25">
        <v>3</v>
      </c>
      <c r="J10" s="25">
        <v>1</v>
      </c>
      <c r="K10" s="25">
        <v>2</v>
      </c>
      <c r="L10" s="25">
        <v>2</v>
      </c>
      <c r="M10" s="25">
        <v>1</v>
      </c>
      <c r="N10" s="25">
        <v>2</v>
      </c>
      <c r="O10" s="25">
        <v>1</v>
      </c>
      <c r="P10" s="25">
        <v>2</v>
      </c>
      <c r="Q10" s="25">
        <v>2</v>
      </c>
      <c r="R10" s="25">
        <v>1</v>
      </c>
      <c r="S10" s="25">
        <v>0</v>
      </c>
      <c r="T10" s="25">
        <v>1</v>
      </c>
      <c r="U10" s="25">
        <v>2</v>
      </c>
      <c r="V10" s="25">
        <v>0</v>
      </c>
      <c r="W10" s="25">
        <v>2</v>
      </c>
      <c r="X10" s="25">
        <v>2</v>
      </c>
      <c r="Y10" s="25">
        <v>0</v>
      </c>
      <c r="Z10" s="25">
        <v>2</v>
      </c>
      <c r="AA10" s="25">
        <v>0</v>
      </c>
      <c r="AB10" s="25">
        <v>1</v>
      </c>
      <c r="AC10" s="26">
        <f t="shared" si="2"/>
        <v>39</v>
      </c>
      <c r="AD10" s="27" t="str">
        <f t="shared" ref="AD10:AD40" si="3">IF(AB10="","",VLOOKUP(AC10,$AF$12:$AG$28,2))</f>
        <v>G1</v>
      </c>
      <c r="AE10" s="28"/>
      <c r="AF10" s="30" t="s">
        <v>9</v>
      </c>
      <c r="AG10" s="31"/>
    </row>
    <row r="11" spans="1:33" ht="15.75" x14ac:dyDescent="0.25">
      <c r="A11" s="24" t="s">
        <v>10</v>
      </c>
      <c r="B11" s="25">
        <v>1</v>
      </c>
      <c r="C11" s="25">
        <v>2</v>
      </c>
      <c r="D11" s="25">
        <v>0</v>
      </c>
      <c r="E11" s="25">
        <v>1</v>
      </c>
      <c r="F11" s="25">
        <v>2</v>
      </c>
      <c r="G11" s="25">
        <v>0</v>
      </c>
      <c r="H11" s="25">
        <v>1</v>
      </c>
      <c r="I11" s="25">
        <v>2</v>
      </c>
      <c r="J11" s="25">
        <v>2</v>
      </c>
      <c r="K11" s="25">
        <v>1</v>
      </c>
      <c r="L11" s="25">
        <v>2</v>
      </c>
      <c r="M11" s="25">
        <v>0</v>
      </c>
      <c r="N11" s="25">
        <v>1</v>
      </c>
      <c r="O11" s="25">
        <v>0</v>
      </c>
      <c r="P11" s="25">
        <v>1</v>
      </c>
      <c r="Q11" s="25">
        <v>1</v>
      </c>
      <c r="R11" s="25">
        <v>2</v>
      </c>
      <c r="S11" s="25">
        <v>2</v>
      </c>
      <c r="T11" s="25">
        <v>1</v>
      </c>
      <c r="U11" s="25">
        <v>2</v>
      </c>
      <c r="V11" s="25">
        <v>1</v>
      </c>
      <c r="W11" s="25">
        <v>2</v>
      </c>
      <c r="X11" s="25">
        <v>2</v>
      </c>
      <c r="Y11" s="25">
        <v>1</v>
      </c>
      <c r="Z11" s="25">
        <v>1</v>
      </c>
      <c r="AA11" s="25">
        <v>0</v>
      </c>
      <c r="AB11" s="25">
        <v>2</v>
      </c>
      <c r="AC11" s="26">
        <f t="shared" si="2"/>
        <v>33</v>
      </c>
      <c r="AD11" s="27" t="str">
        <f t="shared" si="3"/>
        <v>G3</v>
      </c>
      <c r="AE11" s="28"/>
      <c r="AF11" s="31"/>
      <c r="AG11" s="31"/>
    </row>
    <row r="12" spans="1:33" ht="15.75" x14ac:dyDescent="0.25">
      <c r="A12" s="24" t="s">
        <v>11</v>
      </c>
      <c r="B12" s="25">
        <v>3</v>
      </c>
      <c r="C12" s="25">
        <v>0</v>
      </c>
      <c r="D12" s="25">
        <v>1</v>
      </c>
      <c r="E12" s="25">
        <v>3</v>
      </c>
      <c r="F12" s="25">
        <v>1</v>
      </c>
      <c r="G12" s="25">
        <v>1</v>
      </c>
      <c r="H12" s="25">
        <v>2</v>
      </c>
      <c r="I12" s="25">
        <v>1</v>
      </c>
      <c r="J12" s="25">
        <v>3</v>
      </c>
      <c r="K12" s="25">
        <v>1</v>
      </c>
      <c r="L12" s="25">
        <v>3</v>
      </c>
      <c r="M12" s="25">
        <v>2</v>
      </c>
      <c r="N12" s="25">
        <v>2</v>
      </c>
      <c r="O12" s="25">
        <v>2</v>
      </c>
      <c r="P12" s="25">
        <v>3</v>
      </c>
      <c r="Q12" s="25">
        <v>1</v>
      </c>
      <c r="R12" s="25">
        <v>3</v>
      </c>
      <c r="S12" s="25">
        <v>1</v>
      </c>
      <c r="T12" s="25">
        <v>0</v>
      </c>
      <c r="U12" s="25">
        <v>3</v>
      </c>
      <c r="V12" s="25">
        <v>2</v>
      </c>
      <c r="W12" s="25">
        <v>1</v>
      </c>
      <c r="X12" s="25">
        <v>0</v>
      </c>
      <c r="Y12" s="25">
        <v>1</v>
      </c>
      <c r="Z12" s="25">
        <v>2</v>
      </c>
      <c r="AA12" s="25">
        <v>0</v>
      </c>
      <c r="AB12" s="25">
        <v>2</v>
      </c>
      <c r="AC12" s="26">
        <f t="shared" si="2"/>
        <v>44</v>
      </c>
      <c r="AD12" s="27" t="str">
        <f t="shared" si="3"/>
        <v>F2</v>
      </c>
      <c r="AE12" s="28"/>
      <c r="AF12" s="32">
        <v>0</v>
      </c>
      <c r="AG12" s="33" t="s">
        <v>12</v>
      </c>
    </row>
    <row r="13" spans="1:33" ht="15.75" x14ac:dyDescent="0.25">
      <c r="A13" s="24" t="s">
        <v>13</v>
      </c>
      <c r="B13" s="25">
        <v>0</v>
      </c>
      <c r="C13" s="25">
        <v>0</v>
      </c>
      <c r="D13" s="25">
        <v>3</v>
      </c>
      <c r="E13" s="25">
        <v>0</v>
      </c>
      <c r="F13" s="25">
        <v>3</v>
      </c>
      <c r="G13" s="25">
        <v>1</v>
      </c>
      <c r="H13" s="25">
        <v>2</v>
      </c>
      <c r="I13" s="25">
        <v>2</v>
      </c>
      <c r="J13" s="25">
        <v>0</v>
      </c>
      <c r="K13" s="25">
        <v>1</v>
      </c>
      <c r="L13" s="25">
        <v>1</v>
      </c>
      <c r="M13" s="25">
        <v>2</v>
      </c>
      <c r="N13" s="25">
        <v>2</v>
      </c>
      <c r="O13" s="25">
        <v>2</v>
      </c>
      <c r="P13" s="25">
        <v>1</v>
      </c>
      <c r="Q13" s="25">
        <v>3</v>
      </c>
      <c r="R13" s="25">
        <v>1</v>
      </c>
      <c r="S13" s="25">
        <v>2</v>
      </c>
      <c r="T13" s="25">
        <v>1</v>
      </c>
      <c r="U13" s="25">
        <v>0</v>
      </c>
      <c r="V13" s="25">
        <v>0</v>
      </c>
      <c r="W13" s="25">
        <v>1</v>
      </c>
      <c r="X13" s="25">
        <v>2</v>
      </c>
      <c r="Y13" s="25">
        <v>2</v>
      </c>
      <c r="Z13" s="25">
        <v>1</v>
      </c>
      <c r="AA13" s="25">
        <v>3</v>
      </c>
      <c r="AB13" s="25">
        <v>1</v>
      </c>
      <c r="AC13" s="26">
        <f t="shared" si="2"/>
        <v>37</v>
      </c>
      <c r="AD13" s="27" t="str">
        <f t="shared" si="3"/>
        <v>G2</v>
      </c>
      <c r="AE13" s="28"/>
      <c r="AF13" s="32">
        <v>32</v>
      </c>
      <c r="AG13" s="32" t="s">
        <v>14</v>
      </c>
    </row>
    <row r="14" spans="1:33" ht="15.75" x14ac:dyDescent="0.25">
      <c r="A14" s="24" t="s">
        <v>15</v>
      </c>
      <c r="B14" s="25">
        <v>3</v>
      </c>
      <c r="C14" s="25">
        <v>2</v>
      </c>
      <c r="D14" s="25">
        <v>3</v>
      </c>
      <c r="E14" s="25">
        <v>1</v>
      </c>
      <c r="F14" s="25">
        <v>3</v>
      </c>
      <c r="G14" s="25">
        <v>2</v>
      </c>
      <c r="H14" s="25">
        <v>1</v>
      </c>
      <c r="I14" s="25">
        <v>2</v>
      </c>
      <c r="J14" s="25">
        <v>2</v>
      </c>
      <c r="K14" s="25">
        <v>2</v>
      </c>
      <c r="L14" s="25">
        <v>1</v>
      </c>
      <c r="M14" s="25">
        <v>2</v>
      </c>
      <c r="N14" s="25">
        <v>2</v>
      </c>
      <c r="O14" s="25">
        <v>1</v>
      </c>
      <c r="P14" s="25">
        <v>2</v>
      </c>
      <c r="Q14" s="25">
        <v>1</v>
      </c>
      <c r="R14" s="25">
        <v>1</v>
      </c>
      <c r="S14" s="25">
        <v>0</v>
      </c>
      <c r="T14" s="25">
        <v>2</v>
      </c>
      <c r="U14" s="25">
        <v>2</v>
      </c>
      <c r="V14" s="25">
        <v>1</v>
      </c>
      <c r="W14" s="25">
        <v>2</v>
      </c>
      <c r="X14" s="25">
        <v>1</v>
      </c>
      <c r="Y14" s="25">
        <v>3</v>
      </c>
      <c r="Z14" s="25">
        <v>1</v>
      </c>
      <c r="AA14" s="25">
        <v>0</v>
      </c>
      <c r="AB14" s="25">
        <v>1</v>
      </c>
      <c r="AC14" s="26">
        <f t="shared" si="2"/>
        <v>44</v>
      </c>
      <c r="AD14" s="27" t="str">
        <f t="shared" si="3"/>
        <v>F2</v>
      </c>
      <c r="AE14" s="28"/>
      <c r="AF14" s="32">
        <f>(AF13+(AF16-AF13)/3)</f>
        <v>35</v>
      </c>
      <c r="AG14" s="32" t="s">
        <v>16</v>
      </c>
    </row>
    <row r="15" spans="1:33" ht="15.75" x14ac:dyDescent="0.25">
      <c r="A15" s="24" t="s">
        <v>17</v>
      </c>
      <c r="B15" s="25">
        <v>1</v>
      </c>
      <c r="C15" s="25">
        <v>2</v>
      </c>
      <c r="D15" s="25">
        <v>2</v>
      </c>
      <c r="E15" s="25">
        <v>1</v>
      </c>
      <c r="F15" s="25">
        <v>0</v>
      </c>
      <c r="G15" s="25">
        <v>2</v>
      </c>
      <c r="H15" s="25">
        <v>3</v>
      </c>
      <c r="I15" s="25">
        <v>3</v>
      </c>
      <c r="J15" s="25">
        <v>1</v>
      </c>
      <c r="K15" s="25">
        <v>1</v>
      </c>
      <c r="L15" s="25">
        <v>3</v>
      </c>
      <c r="M15" s="25">
        <v>3</v>
      </c>
      <c r="N15" s="25">
        <v>1</v>
      </c>
      <c r="O15" s="25">
        <v>1</v>
      </c>
      <c r="P15" s="25">
        <v>1</v>
      </c>
      <c r="Q15" s="25">
        <v>1</v>
      </c>
      <c r="R15" s="25">
        <v>0</v>
      </c>
      <c r="S15" s="25">
        <v>1</v>
      </c>
      <c r="T15" s="25">
        <v>1</v>
      </c>
      <c r="U15" s="25">
        <v>0</v>
      </c>
      <c r="V15" s="25">
        <v>1</v>
      </c>
      <c r="W15" s="25">
        <v>2</v>
      </c>
      <c r="X15" s="25">
        <v>2</v>
      </c>
      <c r="Y15" s="25">
        <v>1</v>
      </c>
      <c r="Z15" s="25">
        <v>3</v>
      </c>
      <c r="AA15" s="25">
        <v>1</v>
      </c>
      <c r="AB15" s="25">
        <v>1</v>
      </c>
      <c r="AC15" s="26">
        <f t="shared" si="2"/>
        <v>39</v>
      </c>
      <c r="AD15" s="27" t="str">
        <f t="shared" si="3"/>
        <v>G1</v>
      </c>
      <c r="AE15" s="28"/>
      <c r="AF15" s="34">
        <f>(AF13+2*(AF16-AF13)/3)</f>
        <v>38</v>
      </c>
      <c r="AG15" s="35" t="s">
        <v>18</v>
      </c>
    </row>
    <row r="16" spans="1:33" ht="15.75" x14ac:dyDescent="0.25">
      <c r="A16" s="24" t="s">
        <v>19</v>
      </c>
      <c r="B16" s="25">
        <v>1</v>
      </c>
      <c r="C16" s="25">
        <v>0</v>
      </c>
      <c r="D16" s="25">
        <v>1</v>
      </c>
      <c r="E16" s="25">
        <v>0</v>
      </c>
      <c r="F16" s="25">
        <v>2</v>
      </c>
      <c r="G16" s="25">
        <v>2</v>
      </c>
      <c r="H16" s="25">
        <v>2</v>
      </c>
      <c r="I16" s="25">
        <v>2</v>
      </c>
      <c r="J16" s="25">
        <v>1</v>
      </c>
      <c r="K16" s="25">
        <v>3</v>
      </c>
      <c r="L16" s="25">
        <v>0</v>
      </c>
      <c r="M16" s="25">
        <v>1</v>
      </c>
      <c r="N16" s="25">
        <v>2</v>
      </c>
      <c r="O16" s="25">
        <v>1</v>
      </c>
      <c r="P16" s="25">
        <v>0</v>
      </c>
      <c r="Q16" s="25">
        <v>2</v>
      </c>
      <c r="R16" s="25">
        <v>2</v>
      </c>
      <c r="S16" s="25">
        <v>1</v>
      </c>
      <c r="T16" s="25">
        <v>1</v>
      </c>
      <c r="U16" s="25">
        <v>1</v>
      </c>
      <c r="V16" s="25">
        <v>2</v>
      </c>
      <c r="W16" s="25">
        <v>2</v>
      </c>
      <c r="X16" s="25">
        <v>1</v>
      </c>
      <c r="Y16" s="25">
        <v>1</v>
      </c>
      <c r="Z16" s="25">
        <v>2</v>
      </c>
      <c r="AA16" s="25">
        <v>2</v>
      </c>
      <c r="AB16" s="25">
        <v>1</v>
      </c>
      <c r="AC16" s="26">
        <f t="shared" si="2"/>
        <v>36</v>
      </c>
      <c r="AD16" s="27" t="str">
        <f t="shared" si="3"/>
        <v>G2</v>
      </c>
      <c r="AE16" s="28"/>
      <c r="AF16" s="32">
        <v>41</v>
      </c>
      <c r="AG16" s="32" t="s">
        <v>20</v>
      </c>
    </row>
    <row r="17" spans="1:33" ht="15.75" x14ac:dyDescent="0.25">
      <c r="A17" s="24" t="s">
        <v>21</v>
      </c>
      <c r="B17" s="25">
        <v>0</v>
      </c>
      <c r="C17" s="25">
        <v>2</v>
      </c>
      <c r="D17" s="25">
        <v>3</v>
      </c>
      <c r="E17" s="25">
        <v>2</v>
      </c>
      <c r="F17" s="25">
        <v>2</v>
      </c>
      <c r="G17" s="25">
        <v>1</v>
      </c>
      <c r="H17" s="25">
        <v>2</v>
      </c>
      <c r="I17" s="25">
        <v>3</v>
      </c>
      <c r="J17" s="25">
        <v>2</v>
      </c>
      <c r="K17" s="25">
        <v>3</v>
      </c>
      <c r="L17" s="25">
        <v>1</v>
      </c>
      <c r="M17" s="25">
        <v>1</v>
      </c>
      <c r="N17" s="25">
        <v>2</v>
      </c>
      <c r="O17" s="25">
        <v>2</v>
      </c>
      <c r="P17" s="25">
        <v>1</v>
      </c>
      <c r="Q17" s="25">
        <v>3</v>
      </c>
      <c r="R17" s="25">
        <v>1</v>
      </c>
      <c r="S17" s="25">
        <v>1</v>
      </c>
      <c r="T17" s="25">
        <v>1</v>
      </c>
      <c r="U17" s="25">
        <v>1</v>
      </c>
      <c r="V17" s="25">
        <v>1</v>
      </c>
      <c r="W17" s="25">
        <v>1</v>
      </c>
      <c r="X17" s="25">
        <v>3</v>
      </c>
      <c r="Y17" s="25">
        <v>3</v>
      </c>
      <c r="Z17" s="25">
        <v>2</v>
      </c>
      <c r="AA17" s="25">
        <v>1</v>
      </c>
      <c r="AB17" s="25">
        <v>0</v>
      </c>
      <c r="AC17" s="26">
        <f t="shared" si="2"/>
        <v>45</v>
      </c>
      <c r="AD17" s="27" t="str">
        <f t="shared" si="3"/>
        <v>F2</v>
      </c>
      <c r="AE17" s="28"/>
      <c r="AF17" s="32">
        <f>(AF16+(AF19-AF16)/3)</f>
        <v>44</v>
      </c>
      <c r="AG17" s="32" t="s">
        <v>22</v>
      </c>
    </row>
    <row r="18" spans="1:33" ht="15.75" x14ac:dyDescent="0.25">
      <c r="A18" s="24" t="s">
        <v>23</v>
      </c>
      <c r="B18" s="25">
        <v>1</v>
      </c>
      <c r="C18" s="25">
        <v>2</v>
      </c>
      <c r="D18" s="25">
        <v>3</v>
      </c>
      <c r="E18" s="25">
        <v>2</v>
      </c>
      <c r="F18" s="25">
        <v>2</v>
      </c>
      <c r="G18" s="25">
        <v>3</v>
      </c>
      <c r="H18" s="25">
        <v>2</v>
      </c>
      <c r="I18" s="25">
        <v>1</v>
      </c>
      <c r="J18" s="25">
        <v>1</v>
      </c>
      <c r="K18" s="25">
        <v>1</v>
      </c>
      <c r="L18" s="25">
        <v>3</v>
      </c>
      <c r="M18" s="25">
        <v>2</v>
      </c>
      <c r="N18" s="25">
        <v>0</v>
      </c>
      <c r="O18" s="25">
        <v>0</v>
      </c>
      <c r="P18" s="25">
        <v>0</v>
      </c>
      <c r="Q18" s="25">
        <v>1</v>
      </c>
      <c r="R18" s="25">
        <v>1</v>
      </c>
      <c r="S18" s="25">
        <v>3</v>
      </c>
      <c r="T18" s="25">
        <v>0</v>
      </c>
      <c r="U18" s="25">
        <v>1</v>
      </c>
      <c r="V18" s="25">
        <v>2</v>
      </c>
      <c r="W18" s="25">
        <v>0</v>
      </c>
      <c r="X18" s="25">
        <v>1</v>
      </c>
      <c r="Y18" s="25">
        <v>0</v>
      </c>
      <c r="Z18" s="25">
        <v>3</v>
      </c>
      <c r="AA18" s="25">
        <v>3</v>
      </c>
      <c r="AB18" s="25">
        <v>3</v>
      </c>
      <c r="AC18" s="26">
        <f t="shared" si="2"/>
        <v>41</v>
      </c>
      <c r="AD18" s="27" t="str">
        <f t="shared" si="3"/>
        <v>F3</v>
      </c>
      <c r="AE18" s="28"/>
      <c r="AF18" s="34">
        <f>(AF16+2*(AF19-AF16)/3)</f>
        <v>47</v>
      </c>
      <c r="AG18" s="35" t="s">
        <v>24</v>
      </c>
    </row>
    <row r="19" spans="1:33" ht="15.75" x14ac:dyDescent="0.25">
      <c r="A19" s="24" t="s">
        <v>25</v>
      </c>
      <c r="B19" s="25">
        <v>0</v>
      </c>
      <c r="C19" s="25">
        <v>3</v>
      </c>
      <c r="D19" s="25">
        <v>2</v>
      </c>
      <c r="E19" s="25">
        <v>1</v>
      </c>
      <c r="F19" s="25">
        <v>0</v>
      </c>
      <c r="G19" s="25">
        <v>2</v>
      </c>
      <c r="H19" s="25">
        <v>1</v>
      </c>
      <c r="I19" s="25">
        <v>1</v>
      </c>
      <c r="J19" s="25">
        <v>2</v>
      </c>
      <c r="K19" s="25">
        <v>2</v>
      </c>
      <c r="L19" s="25">
        <v>2</v>
      </c>
      <c r="M19" s="25">
        <v>0</v>
      </c>
      <c r="N19" s="25">
        <v>2</v>
      </c>
      <c r="O19" s="25">
        <v>1</v>
      </c>
      <c r="P19" s="25">
        <v>1</v>
      </c>
      <c r="Q19" s="25">
        <v>1</v>
      </c>
      <c r="R19" s="25">
        <v>2</v>
      </c>
      <c r="S19" s="25">
        <v>2</v>
      </c>
      <c r="T19" s="25">
        <v>2</v>
      </c>
      <c r="U19" s="25">
        <v>1</v>
      </c>
      <c r="V19" s="25">
        <v>0</v>
      </c>
      <c r="W19" s="25">
        <v>1</v>
      </c>
      <c r="X19" s="25">
        <v>1</v>
      </c>
      <c r="Y19" s="25">
        <v>0</v>
      </c>
      <c r="Z19" s="25">
        <v>2</v>
      </c>
      <c r="AA19" s="25">
        <v>0</v>
      </c>
      <c r="AB19" s="25">
        <v>1</v>
      </c>
      <c r="AC19" s="26">
        <f t="shared" si="2"/>
        <v>33</v>
      </c>
      <c r="AD19" s="27" t="str">
        <f t="shared" si="3"/>
        <v>G3</v>
      </c>
      <c r="AE19" s="28"/>
      <c r="AF19" s="32">
        <v>50</v>
      </c>
      <c r="AG19" s="32" t="s">
        <v>26</v>
      </c>
    </row>
    <row r="20" spans="1:33" ht="15.75" x14ac:dyDescent="0.25">
      <c r="A20" s="24" t="s">
        <v>27</v>
      </c>
      <c r="B20" s="25">
        <v>3</v>
      </c>
      <c r="C20" s="25">
        <v>2</v>
      </c>
      <c r="D20" s="25">
        <v>2</v>
      </c>
      <c r="E20" s="25">
        <v>1</v>
      </c>
      <c r="F20" s="25">
        <v>2</v>
      </c>
      <c r="G20" s="25">
        <v>2</v>
      </c>
      <c r="H20" s="25">
        <v>1</v>
      </c>
      <c r="I20" s="25">
        <v>0</v>
      </c>
      <c r="J20" s="25">
        <v>1</v>
      </c>
      <c r="K20" s="25">
        <v>2</v>
      </c>
      <c r="L20" s="25">
        <v>2</v>
      </c>
      <c r="M20" s="25">
        <v>2</v>
      </c>
      <c r="N20" s="25">
        <v>2</v>
      </c>
      <c r="O20" s="25">
        <v>1</v>
      </c>
      <c r="P20" s="25">
        <v>2</v>
      </c>
      <c r="Q20" s="25">
        <v>1</v>
      </c>
      <c r="R20" s="25">
        <v>2</v>
      </c>
      <c r="S20" s="25">
        <v>1</v>
      </c>
      <c r="T20" s="25">
        <v>2</v>
      </c>
      <c r="U20" s="25">
        <v>0</v>
      </c>
      <c r="V20" s="25">
        <v>0</v>
      </c>
      <c r="W20" s="25">
        <v>1</v>
      </c>
      <c r="X20" s="25">
        <v>1</v>
      </c>
      <c r="Y20" s="25">
        <v>0</v>
      </c>
      <c r="Z20" s="25">
        <v>3</v>
      </c>
      <c r="AA20" s="25">
        <v>0</v>
      </c>
      <c r="AB20" s="25">
        <v>1</v>
      </c>
      <c r="AC20" s="26">
        <f t="shared" si="2"/>
        <v>37</v>
      </c>
      <c r="AD20" s="27" t="str">
        <f t="shared" si="3"/>
        <v>G2</v>
      </c>
      <c r="AE20" s="28"/>
      <c r="AF20" s="32">
        <f>(AF19+(AF22-AF19)/3)</f>
        <v>53</v>
      </c>
      <c r="AG20" s="32" t="s">
        <v>28</v>
      </c>
    </row>
    <row r="21" spans="1:33" ht="15.75" x14ac:dyDescent="0.25">
      <c r="A21" s="24" t="s">
        <v>29</v>
      </c>
      <c r="B21" s="25">
        <v>2</v>
      </c>
      <c r="C21" s="25">
        <v>2</v>
      </c>
      <c r="D21" s="25">
        <v>1</v>
      </c>
      <c r="E21" s="25">
        <v>0</v>
      </c>
      <c r="F21" s="25">
        <v>0</v>
      </c>
      <c r="G21" s="25">
        <v>3</v>
      </c>
      <c r="H21" s="25">
        <v>3</v>
      </c>
      <c r="I21" s="25">
        <v>3</v>
      </c>
      <c r="J21" s="25">
        <v>2</v>
      </c>
      <c r="K21" s="25">
        <v>2</v>
      </c>
      <c r="L21" s="25">
        <v>2</v>
      </c>
      <c r="M21" s="25">
        <v>2</v>
      </c>
      <c r="N21" s="25">
        <v>2</v>
      </c>
      <c r="O21" s="25">
        <v>0</v>
      </c>
      <c r="P21" s="25">
        <v>1</v>
      </c>
      <c r="Q21" s="25">
        <v>1</v>
      </c>
      <c r="R21" s="25">
        <v>1</v>
      </c>
      <c r="S21" s="25">
        <v>1</v>
      </c>
      <c r="T21" s="25">
        <v>1</v>
      </c>
      <c r="U21" s="25">
        <v>0</v>
      </c>
      <c r="V21" s="25">
        <v>1</v>
      </c>
      <c r="W21" s="25">
        <v>1</v>
      </c>
      <c r="X21" s="25">
        <v>2</v>
      </c>
      <c r="Y21" s="25">
        <v>1</v>
      </c>
      <c r="Z21" s="25">
        <v>2</v>
      </c>
      <c r="AA21" s="25">
        <v>1</v>
      </c>
      <c r="AB21" s="25">
        <v>1</v>
      </c>
      <c r="AC21" s="26">
        <f t="shared" si="2"/>
        <v>38</v>
      </c>
      <c r="AD21" s="27" t="str">
        <f t="shared" si="3"/>
        <v>G1</v>
      </c>
      <c r="AE21" s="28"/>
      <c r="AF21" s="34">
        <f>(AF19+2*(AF22-AF19)/3)</f>
        <v>56</v>
      </c>
      <c r="AG21" s="35" t="s">
        <v>30</v>
      </c>
    </row>
    <row r="22" spans="1:33" ht="15.75" x14ac:dyDescent="0.25">
      <c r="A22" s="24" t="s">
        <v>31</v>
      </c>
      <c r="B22" s="25">
        <v>2</v>
      </c>
      <c r="C22" s="25">
        <v>2</v>
      </c>
      <c r="D22" s="25">
        <v>2</v>
      </c>
      <c r="E22" s="25">
        <v>2</v>
      </c>
      <c r="F22" s="25">
        <v>1</v>
      </c>
      <c r="G22" s="25">
        <v>2</v>
      </c>
      <c r="H22" s="25">
        <v>0</v>
      </c>
      <c r="I22" s="25">
        <v>1</v>
      </c>
      <c r="J22" s="25">
        <v>2</v>
      </c>
      <c r="K22" s="25">
        <v>2</v>
      </c>
      <c r="L22" s="25">
        <v>1</v>
      </c>
      <c r="M22" s="25">
        <v>1</v>
      </c>
      <c r="N22" s="25">
        <v>1</v>
      </c>
      <c r="O22" s="25">
        <v>2</v>
      </c>
      <c r="P22" s="25">
        <v>2</v>
      </c>
      <c r="Q22" s="25">
        <v>1</v>
      </c>
      <c r="R22" s="25">
        <v>2</v>
      </c>
      <c r="S22" s="25">
        <v>1</v>
      </c>
      <c r="T22" s="25">
        <v>0</v>
      </c>
      <c r="U22" s="25">
        <v>2</v>
      </c>
      <c r="V22" s="25">
        <v>0</v>
      </c>
      <c r="W22" s="25">
        <v>1</v>
      </c>
      <c r="X22" s="25">
        <v>3</v>
      </c>
      <c r="Y22" s="25">
        <v>1</v>
      </c>
      <c r="Z22" s="25">
        <v>2</v>
      </c>
      <c r="AA22" s="25">
        <v>1</v>
      </c>
      <c r="AB22" s="25">
        <v>0</v>
      </c>
      <c r="AC22" s="26">
        <f t="shared" si="2"/>
        <v>37</v>
      </c>
      <c r="AD22" s="27" t="str">
        <f t="shared" si="3"/>
        <v>G2</v>
      </c>
      <c r="AE22" s="28"/>
      <c r="AF22" s="32">
        <v>59</v>
      </c>
      <c r="AG22" s="32" t="s">
        <v>32</v>
      </c>
    </row>
    <row r="23" spans="1:33" ht="15.75" x14ac:dyDescent="0.25">
      <c r="A23" s="24" t="s">
        <v>33</v>
      </c>
      <c r="B23" s="25">
        <v>0</v>
      </c>
      <c r="C23" s="25">
        <v>0</v>
      </c>
      <c r="D23" s="25">
        <v>3</v>
      </c>
      <c r="E23" s="25">
        <v>3</v>
      </c>
      <c r="F23" s="25">
        <v>2</v>
      </c>
      <c r="G23" s="25">
        <v>3</v>
      </c>
      <c r="H23" s="25">
        <v>3</v>
      </c>
      <c r="I23" s="25">
        <v>0</v>
      </c>
      <c r="J23" s="25">
        <v>1</v>
      </c>
      <c r="K23" s="25">
        <v>1</v>
      </c>
      <c r="L23" s="25">
        <v>1</v>
      </c>
      <c r="M23" s="25">
        <v>0</v>
      </c>
      <c r="N23" s="25">
        <v>1</v>
      </c>
      <c r="O23" s="25">
        <v>1</v>
      </c>
      <c r="P23" s="25">
        <v>1</v>
      </c>
      <c r="Q23" s="25">
        <v>3</v>
      </c>
      <c r="R23" s="25">
        <v>1</v>
      </c>
      <c r="S23" s="25">
        <v>0</v>
      </c>
      <c r="T23" s="25">
        <v>2</v>
      </c>
      <c r="U23" s="25">
        <v>2</v>
      </c>
      <c r="V23" s="25">
        <v>1</v>
      </c>
      <c r="W23" s="25">
        <v>0</v>
      </c>
      <c r="X23" s="25">
        <v>1</v>
      </c>
      <c r="Y23" s="25">
        <v>2</v>
      </c>
      <c r="Z23" s="25">
        <v>1</v>
      </c>
      <c r="AA23" s="25">
        <v>2</v>
      </c>
      <c r="AB23" s="25">
        <v>2</v>
      </c>
      <c r="AC23" s="26">
        <f t="shared" si="2"/>
        <v>37</v>
      </c>
      <c r="AD23" s="27" t="str">
        <f t="shared" si="3"/>
        <v>G2</v>
      </c>
      <c r="AE23" s="28"/>
      <c r="AF23" s="32">
        <f>(AF22+(AF25-AF22)/3)</f>
        <v>62.333333333333336</v>
      </c>
      <c r="AG23" s="32" t="s">
        <v>34</v>
      </c>
    </row>
    <row r="24" spans="1:33" ht="15.75" x14ac:dyDescent="0.25">
      <c r="A24" s="24" t="s">
        <v>35</v>
      </c>
      <c r="B24" s="25">
        <v>1</v>
      </c>
      <c r="C24" s="25">
        <v>1</v>
      </c>
      <c r="D24" s="25">
        <v>2</v>
      </c>
      <c r="E24" s="25">
        <v>2</v>
      </c>
      <c r="F24" s="25">
        <v>3</v>
      </c>
      <c r="G24" s="25">
        <v>1</v>
      </c>
      <c r="H24" s="25">
        <v>1</v>
      </c>
      <c r="I24" s="25">
        <v>1</v>
      </c>
      <c r="J24" s="25">
        <v>2</v>
      </c>
      <c r="K24" s="25">
        <v>3</v>
      </c>
      <c r="L24" s="25">
        <v>2</v>
      </c>
      <c r="M24" s="25">
        <v>3</v>
      </c>
      <c r="N24" s="25">
        <v>3</v>
      </c>
      <c r="O24" s="25">
        <v>1</v>
      </c>
      <c r="P24" s="25">
        <v>1</v>
      </c>
      <c r="Q24" s="25">
        <v>2</v>
      </c>
      <c r="R24" s="25">
        <v>2</v>
      </c>
      <c r="S24" s="25">
        <v>1</v>
      </c>
      <c r="T24" s="25">
        <v>2</v>
      </c>
      <c r="U24" s="25">
        <v>0</v>
      </c>
      <c r="V24" s="25">
        <v>3</v>
      </c>
      <c r="W24" s="25">
        <v>2</v>
      </c>
      <c r="X24" s="25">
        <v>2</v>
      </c>
      <c r="Y24" s="25">
        <v>3</v>
      </c>
      <c r="Z24" s="25">
        <v>1</v>
      </c>
      <c r="AA24" s="25">
        <v>1</v>
      </c>
      <c r="AB24" s="25">
        <v>1</v>
      </c>
      <c r="AC24" s="26">
        <f t="shared" si="2"/>
        <v>47</v>
      </c>
      <c r="AD24" s="27" t="str">
        <f t="shared" si="3"/>
        <v>F1</v>
      </c>
      <c r="AE24" s="28"/>
      <c r="AF24" s="34">
        <f>(AF22+2*(AF25-AF22)/3)</f>
        <v>65.666666666666671</v>
      </c>
      <c r="AG24" s="35" t="s">
        <v>36</v>
      </c>
    </row>
    <row r="25" spans="1:33" ht="15.75" x14ac:dyDescent="0.25">
      <c r="A25" s="24" t="s">
        <v>37</v>
      </c>
      <c r="B25" s="25">
        <v>1</v>
      </c>
      <c r="C25" s="25">
        <v>2</v>
      </c>
      <c r="D25" s="25">
        <v>2</v>
      </c>
      <c r="E25" s="25">
        <v>1</v>
      </c>
      <c r="F25" s="25">
        <v>1</v>
      </c>
      <c r="G25" s="25">
        <v>1</v>
      </c>
      <c r="H25" s="25">
        <v>1</v>
      </c>
      <c r="I25" s="25">
        <v>3</v>
      </c>
      <c r="J25" s="25">
        <v>3</v>
      </c>
      <c r="K25" s="25">
        <v>2</v>
      </c>
      <c r="L25" s="25">
        <v>1</v>
      </c>
      <c r="M25" s="25">
        <v>2</v>
      </c>
      <c r="N25" s="25">
        <v>1</v>
      </c>
      <c r="O25" s="25">
        <v>1</v>
      </c>
      <c r="P25" s="25">
        <v>0</v>
      </c>
      <c r="Q25" s="25">
        <v>1</v>
      </c>
      <c r="R25" s="25">
        <v>2</v>
      </c>
      <c r="S25" s="25">
        <v>1</v>
      </c>
      <c r="T25" s="25">
        <v>0</v>
      </c>
      <c r="U25" s="25">
        <v>1</v>
      </c>
      <c r="V25" s="25">
        <v>0</v>
      </c>
      <c r="W25" s="25">
        <v>3</v>
      </c>
      <c r="X25" s="25">
        <v>3</v>
      </c>
      <c r="Y25" s="25">
        <v>1</v>
      </c>
      <c r="Z25" s="25">
        <v>2</v>
      </c>
      <c r="AA25" s="25">
        <v>3</v>
      </c>
      <c r="AB25" s="25">
        <v>2</v>
      </c>
      <c r="AC25" s="26">
        <f t="shared" si="2"/>
        <v>41</v>
      </c>
      <c r="AD25" s="27" t="str">
        <f t="shared" si="3"/>
        <v>F3</v>
      </c>
      <c r="AE25" s="28"/>
      <c r="AF25" s="32">
        <v>69</v>
      </c>
      <c r="AG25" s="32" t="s">
        <v>38</v>
      </c>
    </row>
    <row r="26" spans="1:33" ht="15.75" x14ac:dyDescent="0.25">
      <c r="A26" s="24" t="s">
        <v>39</v>
      </c>
      <c r="B26" s="25">
        <v>3</v>
      </c>
      <c r="C26" s="25">
        <v>3</v>
      </c>
      <c r="D26" s="25">
        <v>3</v>
      </c>
      <c r="E26" s="25">
        <v>3</v>
      </c>
      <c r="F26" s="25">
        <v>2</v>
      </c>
      <c r="G26" s="25">
        <v>3</v>
      </c>
      <c r="H26" s="25">
        <v>1</v>
      </c>
      <c r="I26" s="25">
        <v>0</v>
      </c>
      <c r="J26" s="25">
        <v>2</v>
      </c>
      <c r="K26" s="25">
        <v>1</v>
      </c>
      <c r="L26" s="25">
        <v>1</v>
      </c>
      <c r="M26" s="25">
        <v>3</v>
      </c>
      <c r="N26" s="25">
        <v>1</v>
      </c>
      <c r="O26" s="25">
        <v>1</v>
      </c>
      <c r="P26" s="25">
        <v>0</v>
      </c>
      <c r="Q26" s="25">
        <v>2</v>
      </c>
      <c r="R26" s="25">
        <v>2</v>
      </c>
      <c r="S26" s="25">
        <v>0</v>
      </c>
      <c r="T26" s="25">
        <v>1</v>
      </c>
      <c r="U26" s="25">
        <v>2</v>
      </c>
      <c r="V26" s="25">
        <v>3</v>
      </c>
      <c r="W26" s="25">
        <v>1</v>
      </c>
      <c r="X26" s="25">
        <v>1</v>
      </c>
      <c r="Y26" s="25">
        <v>3</v>
      </c>
      <c r="Z26" s="25">
        <v>1</v>
      </c>
      <c r="AA26" s="25">
        <v>2</v>
      </c>
      <c r="AB26" s="25">
        <v>1</v>
      </c>
      <c r="AC26" s="26">
        <f t="shared" si="2"/>
        <v>46</v>
      </c>
      <c r="AD26" s="27" t="str">
        <f t="shared" si="3"/>
        <v>F2</v>
      </c>
      <c r="AE26" s="28"/>
      <c r="AF26" s="32">
        <f>(AF25+(AF28-AF25)/3)</f>
        <v>79.333333333333329</v>
      </c>
      <c r="AG26" s="32" t="s">
        <v>40</v>
      </c>
    </row>
    <row r="27" spans="1:33" ht="15.75" x14ac:dyDescent="0.25">
      <c r="A27" s="24" t="s">
        <v>41</v>
      </c>
      <c r="B27" s="25">
        <v>1</v>
      </c>
      <c r="C27" s="25">
        <v>2</v>
      </c>
      <c r="D27" s="25">
        <v>2</v>
      </c>
      <c r="E27" s="25">
        <v>2</v>
      </c>
      <c r="F27" s="25">
        <v>1</v>
      </c>
      <c r="G27" s="25">
        <v>3</v>
      </c>
      <c r="H27" s="25">
        <v>1</v>
      </c>
      <c r="I27" s="25">
        <v>1</v>
      </c>
      <c r="J27" s="25">
        <v>1</v>
      </c>
      <c r="K27" s="25">
        <v>2</v>
      </c>
      <c r="L27" s="25">
        <v>1</v>
      </c>
      <c r="M27" s="25">
        <v>0</v>
      </c>
      <c r="N27" s="25">
        <v>1</v>
      </c>
      <c r="O27" s="25">
        <v>2</v>
      </c>
      <c r="P27" s="25">
        <v>1</v>
      </c>
      <c r="Q27" s="25">
        <v>1</v>
      </c>
      <c r="R27" s="25">
        <v>2</v>
      </c>
      <c r="S27" s="25">
        <v>1</v>
      </c>
      <c r="T27" s="25">
        <v>1</v>
      </c>
      <c r="U27" s="25">
        <v>2</v>
      </c>
      <c r="V27" s="25">
        <v>0</v>
      </c>
      <c r="W27" s="25">
        <v>2</v>
      </c>
      <c r="X27" s="25">
        <v>2</v>
      </c>
      <c r="Y27" s="25">
        <v>1</v>
      </c>
      <c r="Z27" s="25">
        <v>1</v>
      </c>
      <c r="AA27" s="25">
        <v>1</v>
      </c>
      <c r="AB27" s="25">
        <v>1</v>
      </c>
      <c r="AC27" s="26">
        <f t="shared" si="2"/>
        <v>36</v>
      </c>
      <c r="AD27" s="27" t="str">
        <f t="shared" si="3"/>
        <v>G2</v>
      </c>
      <c r="AE27" s="28"/>
      <c r="AF27" s="34">
        <f>(AF25+2*(AF28-AF25)/3)</f>
        <v>89.666666666666671</v>
      </c>
      <c r="AG27" s="35" t="s">
        <v>42</v>
      </c>
    </row>
    <row r="28" spans="1:33" ht="15.75" x14ac:dyDescent="0.25">
      <c r="A28" s="24" t="s">
        <v>43</v>
      </c>
      <c r="B28" s="25">
        <v>2</v>
      </c>
      <c r="C28" s="25">
        <v>3</v>
      </c>
      <c r="D28" s="25">
        <v>3</v>
      </c>
      <c r="E28" s="25">
        <v>2</v>
      </c>
      <c r="F28" s="25">
        <v>2</v>
      </c>
      <c r="G28" s="25">
        <v>2</v>
      </c>
      <c r="H28" s="25">
        <v>3</v>
      </c>
      <c r="I28" s="25">
        <v>2</v>
      </c>
      <c r="J28" s="25">
        <v>3</v>
      </c>
      <c r="K28" s="25">
        <v>0</v>
      </c>
      <c r="L28" s="25">
        <v>1</v>
      </c>
      <c r="M28" s="25">
        <v>3</v>
      </c>
      <c r="N28" s="25">
        <v>2</v>
      </c>
      <c r="O28" s="25">
        <v>1</v>
      </c>
      <c r="P28" s="25">
        <v>2</v>
      </c>
      <c r="Q28" s="25">
        <v>1</v>
      </c>
      <c r="R28" s="25">
        <v>0</v>
      </c>
      <c r="S28" s="25">
        <v>3</v>
      </c>
      <c r="T28" s="25">
        <v>2</v>
      </c>
      <c r="U28" s="25">
        <v>1</v>
      </c>
      <c r="V28" s="25">
        <v>1</v>
      </c>
      <c r="W28" s="25">
        <v>3</v>
      </c>
      <c r="X28" s="25">
        <v>1</v>
      </c>
      <c r="Y28" s="25">
        <v>2</v>
      </c>
      <c r="Z28" s="25">
        <v>2</v>
      </c>
      <c r="AA28" s="25">
        <v>0</v>
      </c>
      <c r="AB28" s="25">
        <v>2</v>
      </c>
      <c r="AC28" s="26">
        <f t="shared" si="2"/>
        <v>49</v>
      </c>
      <c r="AD28" s="27" t="str">
        <f t="shared" si="3"/>
        <v>F1</v>
      </c>
      <c r="AE28" s="28"/>
      <c r="AF28" s="32">
        <v>100</v>
      </c>
      <c r="AG28" s="32" t="s">
        <v>42</v>
      </c>
    </row>
    <row r="29" spans="1:33" ht="15.75" x14ac:dyDescent="0.25">
      <c r="A29" s="24" t="s">
        <v>44</v>
      </c>
      <c r="B29" s="25">
        <v>2</v>
      </c>
      <c r="C29" s="25">
        <v>0</v>
      </c>
      <c r="D29" s="25">
        <v>1</v>
      </c>
      <c r="E29" s="25">
        <v>3</v>
      </c>
      <c r="F29" s="25">
        <v>3</v>
      </c>
      <c r="G29" s="25">
        <v>2</v>
      </c>
      <c r="H29" s="25">
        <v>1</v>
      </c>
      <c r="I29" s="25">
        <v>1</v>
      </c>
      <c r="J29" s="25">
        <v>2</v>
      </c>
      <c r="K29" s="25">
        <v>2</v>
      </c>
      <c r="L29" s="25">
        <v>2</v>
      </c>
      <c r="M29" s="25">
        <v>1</v>
      </c>
      <c r="N29" s="25">
        <v>3</v>
      </c>
      <c r="O29" s="25">
        <v>3</v>
      </c>
      <c r="P29" s="25">
        <v>2</v>
      </c>
      <c r="Q29" s="25">
        <v>0</v>
      </c>
      <c r="R29" s="25">
        <v>1</v>
      </c>
      <c r="S29" s="25">
        <v>3</v>
      </c>
      <c r="T29" s="25">
        <v>1</v>
      </c>
      <c r="U29" s="25">
        <v>2</v>
      </c>
      <c r="V29" s="25">
        <v>1</v>
      </c>
      <c r="W29" s="25">
        <v>3</v>
      </c>
      <c r="X29" s="25">
        <v>2</v>
      </c>
      <c r="Y29" s="25">
        <v>2</v>
      </c>
      <c r="Z29" s="25">
        <v>3</v>
      </c>
      <c r="AA29" s="25">
        <v>2</v>
      </c>
      <c r="AB29" s="25">
        <v>1</v>
      </c>
      <c r="AC29" s="26">
        <f t="shared" si="2"/>
        <v>49</v>
      </c>
      <c r="AD29" s="27" t="str">
        <f t="shared" si="3"/>
        <v>F1</v>
      </c>
      <c r="AE29" s="28"/>
      <c r="AF29" s="36"/>
      <c r="AG29" s="37"/>
    </row>
    <row r="30" spans="1:33" ht="15.75" x14ac:dyDescent="0.25">
      <c r="A30" s="24" t="s">
        <v>45</v>
      </c>
      <c r="B30" s="25">
        <v>2</v>
      </c>
      <c r="C30" s="25">
        <v>1</v>
      </c>
      <c r="D30" s="25">
        <v>0</v>
      </c>
      <c r="E30" s="25">
        <v>0</v>
      </c>
      <c r="F30" s="25">
        <v>2</v>
      </c>
      <c r="G30" s="25">
        <v>1</v>
      </c>
      <c r="H30" s="25">
        <v>1</v>
      </c>
      <c r="I30" s="25">
        <v>0</v>
      </c>
      <c r="J30" s="25">
        <v>0</v>
      </c>
      <c r="K30" s="25">
        <v>0</v>
      </c>
      <c r="L30" s="25">
        <v>2</v>
      </c>
      <c r="M30" s="25">
        <v>2</v>
      </c>
      <c r="N30" s="25">
        <v>0</v>
      </c>
      <c r="O30" s="25">
        <v>3</v>
      </c>
      <c r="P30" s="25">
        <v>2</v>
      </c>
      <c r="Q30" s="25">
        <v>2</v>
      </c>
      <c r="R30" s="25">
        <v>3</v>
      </c>
      <c r="S30" s="25">
        <v>0</v>
      </c>
      <c r="T30" s="25">
        <v>1</v>
      </c>
      <c r="U30" s="25">
        <v>1</v>
      </c>
      <c r="V30" s="25">
        <v>2</v>
      </c>
      <c r="W30" s="25">
        <v>3</v>
      </c>
      <c r="X30" s="25">
        <v>3</v>
      </c>
      <c r="Y30" s="25">
        <v>1</v>
      </c>
      <c r="Z30" s="25">
        <v>1</v>
      </c>
      <c r="AA30" s="25">
        <v>3</v>
      </c>
      <c r="AB30" s="25">
        <v>2</v>
      </c>
      <c r="AC30" s="26">
        <f t="shared" si="2"/>
        <v>38</v>
      </c>
      <c r="AD30" s="27" t="str">
        <f t="shared" si="3"/>
        <v>G1</v>
      </c>
      <c r="AE30" s="28"/>
      <c r="AF30" s="38"/>
      <c r="AG30" s="39"/>
    </row>
    <row r="31" spans="1:33" ht="15.75" x14ac:dyDescent="0.25">
      <c r="A31" s="24" t="s">
        <v>46</v>
      </c>
      <c r="B31" s="25">
        <v>2</v>
      </c>
      <c r="C31" s="25">
        <v>1</v>
      </c>
      <c r="D31" s="25">
        <v>2</v>
      </c>
      <c r="E31" s="25">
        <v>0</v>
      </c>
      <c r="F31" s="25">
        <v>1</v>
      </c>
      <c r="G31" s="25">
        <v>2</v>
      </c>
      <c r="H31" s="25">
        <v>1</v>
      </c>
      <c r="I31" s="25">
        <v>0</v>
      </c>
      <c r="J31" s="25">
        <v>1</v>
      </c>
      <c r="K31" s="25">
        <v>2</v>
      </c>
      <c r="L31" s="25">
        <v>1</v>
      </c>
      <c r="M31" s="25">
        <v>1</v>
      </c>
      <c r="N31" s="25">
        <v>1</v>
      </c>
      <c r="O31" s="25">
        <v>3</v>
      </c>
      <c r="P31" s="25">
        <v>1</v>
      </c>
      <c r="Q31" s="25">
        <v>1</v>
      </c>
      <c r="R31" s="25">
        <v>0</v>
      </c>
      <c r="S31" s="25">
        <v>2</v>
      </c>
      <c r="T31" s="25">
        <v>1</v>
      </c>
      <c r="U31" s="25">
        <v>2</v>
      </c>
      <c r="V31" s="25">
        <v>3</v>
      </c>
      <c r="W31" s="25">
        <v>3</v>
      </c>
      <c r="X31" s="25">
        <v>0</v>
      </c>
      <c r="Y31" s="25">
        <v>1</v>
      </c>
      <c r="Z31" s="25">
        <v>2</v>
      </c>
      <c r="AA31" s="25">
        <v>3</v>
      </c>
      <c r="AB31" s="25">
        <v>1</v>
      </c>
      <c r="AC31" s="26">
        <f t="shared" si="2"/>
        <v>38</v>
      </c>
      <c r="AD31" s="27" t="str">
        <f t="shared" si="3"/>
        <v>G1</v>
      </c>
      <c r="AE31" s="28"/>
      <c r="AF31" s="40"/>
      <c r="AG31" s="39"/>
    </row>
    <row r="32" spans="1:33" ht="15.75" x14ac:dyDescent="0.25">
      <c r="A32" s="24" t="s">
        <v>47</v>
      </c>
      <c r="B32" s="25">
        <v>1</v>
      </c>
      <c r="C32" s="25">
        <v>2</v>
      </c>
      <c r="D32" s="25">
        <v>1</v>
      </c>
      <c r="E32" s="25">
        <v>0</v>
      </c>
      <c r="F32" s="25">
        <v>1</v>
      </c>
      <c r="G32" s="25">
        <v>3</v>
      </c>
      <c r="H32" s="25">
        <v>3</v>
      </c>
      <c r="I32" s="25">
        <v>2</v>
      </c>
      <c r="J32" s="25">
        <v>2</v>
      </c>
      <c r="K32" s="25">
        <v>2</v>
      </c>
      <c r="L32" s="25">
        <v>1</v>
      </c>
      <c r="M32" s="25">
        <v>0</v>
      </c>
      <c r="N32" s="25">
        <v>1</v>
      </c>
      <c r="O32" s="25">
        <v>1</v>
      </c>
      <c r="P32" s="25">
        <v>2</v>
      </c>
      <c r="Q32" s="25">
        <v>2</v>
      </c>
      <c r="R32" s="25">
        <v>1</v>
      </c>
      <c r="S32" s="25">
        <v>2</v>
      </c>
      <c r="T32" s="25">
        <v>2</v>
      </c>
      <c r="U32" s="25">
        <v>2</v>
      </c>
      <c r="V32" s="25">
        <v>3</v>
      </c>
      <c r="W32" s="25">
        <v>3</v>
      </c>
      <c r="X32" s="25">
        <v>1</v>
      </c>
      <c r="Y32" s="25">
        <v>1</v>
      </c>
      <c r="Z32" s="25">
        <v>3</v>
      </c>
      <c r="AA32" s="25">
        <v>1</v>
      </c>
      <c r="AB32" s="25">
        <v>2</v>
      </c>
      <c r="AC32" s="26">
        <f t="shared" si="2"/>
        <v>45</v>
      </c>
      <c r="AD32" s="27" t="str">
        <f t="shared" si="3"/>
        <v>F2</v>
      </c>
      <c r="AE32" s="41"/>
      <c r="AF32" s="38"/>
      <c r="AG32" s="39"/>
    </row>
    <row r="33" spans="1:33" ht="15.75" x14ac:dyDescent="0.25">
      <c r="A33" s="24" t="s">
        <v>48</v>
      </c>
      <c r="B33" s="25">
        <v>2</v>
      </c>
      <c r="C33" s="25">
        <v>2</v>
      </c>
      <c r="D33" s="25">
        <v>3</v>
      </c>
      <c r="E33" s="25">
        <v>2</v>
      </c>
      <c r="F33" s="25">
        <v>2</v>
      </c>
      <c r="G33" s="25">
        <v>2</v>
      </c>
      <c r="H33" s="25">
        <v>0</v>
      </c>
      <c r="I33" s="25">
        <v>1</v>
      </c>
      <c r="J33" s="25">
        <v>2</v>
      </c>
      <c r="K33" s="25">
        <v>2</v>
      </c>
      <c r="L33" s="25">
        <v>2</v>
      </c>
      <c r="M33" s="25">
        <v>0</v>
      </c>
      <c r="N33" s="25">
        <v>1</v>
      </c>
      <c r="O33" s="25">
        <v>1</v>
      </c>
      <c r="P33" s="25">
        <v>0</v>
      </c>
      <c r="Q33" s="25">
        <v>2</v>
      </c>
      <c r="R33" s="25">
        <v>3</v>
      </c>
      <c r="S33" s="25">
        <v>0</v>
      </c>
      <c r="T33" s="25">
        <v>3</v>
      </c>
      <c r="U33" s="25">
        <v>1</v>
      </c>
      <c r="V33" s="25">
        <v>0</v>
      </c>
      <c r="W33" s="25">
        <v>2</v>
      </c>
      <c r="X33" s="25">
        <v>3</v>
      </c>
      <c r="Y33" s="25">
        <v>2</v>
      </c>
      <c r="Z33" s="25">
        <v>1</v>
      </c>
      <c r="AA33" s="25">
        <v>0</v>
      </c>
      <c r="AB33" s="25">
        <v>2</v>
      </c>
      <c r="AC33" s="26">
        <f t="shared" si="2"/>
        <v>41</v>
      </c>
      <c r="AD33" s="27" t="str">
        <f t="shared" si="3"/>
        <v>F3</v>
      </c>
      <c r="AE33" s="4"/>
      <c r="AF33" s="38"/>
      <c r="AG33" s="39"/>
    </row>
    <row r="34" spans="1:33" ht="15.75" x14ac:dyDescent="0.25">
      <c r="A34" s="24" t="s">
        <v>49</v>
      </c>
      <c r="B34" s="25">
        <v>2</v>
      </c>
      <c r="C34" s="25">
        <v>2</v>
      </c>
      <c r="D34" s="25">
        <v>0</v>
      </c>
      <c r="E34" s="25">
        <v>3</v>
      </c>
      <c r="F34" s="25">
        <v>1</v>
      </c>
      <c r="G34" s="25">
        <v>2</v>
      </c>
      <c r="H34" s="25">
        <v>3</v>
      </c>
      <c r="I34" s="25">
        <v>2</v>
      </c>
      <c r="J34" s="25">
        <v>3</v>
      </c>
      <c r="K34" s="25">
        <v>3</v>
      </c>
      <c r="L34" s="25">
        <v>0</v>
      </c>
      <c r="M34" s="25">
        <v>0</v>
      </c>
      <c r="N34" s="25">
        <v>1</v>
      </c>
      <c r="O34" s="25">
        <v>2</v>
      </c>
      <c r="P34" s="25">
        <v>2</v>
      </c>
      <c r="Q34" s="25">
        <v>2</v>
      </c>
      <c r="R34" s="25">
        <v>0</v>
      </c>
      <c r="S34" s="25">
        <v>2</v>
      </c>
      <c r="T34" s="25">
        <v>2</v>
      </c>
      <c r="U34" s="25">
        <v>1</v>
      </c>
      <c r="V34" s="25">
        <v>1</v>
      </c>
      <c r="W34" s="25">
        <v>2</v>
      </c>
      <c r="X34" s="25">
        <v>2</v>
      </c>
      <c r="Y34" s="25">
        <v>2</v>
      </c>
      <c r="Z34" s="25">
        <v>1</v>
      </c>
      <c r="AA34" s="25">
        <v>2</v>
      </c>
      <c r="AB34" s="25">
        <v>2</v>
      </c>
      <c r="AC34" s="26">
        <f t="shared" si="2"/>
        <v>45</v>
      </c>
      <c r="AD34" s="27" t="str">
        <f t="shared" si="3"/>
        <v>F2</v>
      </c>
      <c r="AE34" s="41"/>
      <c r="AF34" s="38"/>
      <c r="AG34" s="39"/>
    </row>
    <row r="35" spans="1:33" ht="15.75" x14ac:dyDescent="0.25">
      <c r="A35" s="24" t="s">
        <v>50</v>
      </c>
      <c r="B35" s="25">
        <v>0</v>
      </c>
      <c r="C35" s="25">
        <v>2</v>
      </c>
      <c r="D35" s="25">
        <v>2</v>
      </c>
      <c r="E35" s="25">
        <v>2</v>
      </c>
      <c r="F35" s="25">
        <v>1</v>
      </c>
      <c r="G35" s="25">
        <v>1</v>
      </c>
      <c r="H35" s="25">
        <v>2</v>
      </c>
      <c r="I35" s="25">
        <v>3</v>
      </c>
      <c r="J35" s="25">
        <v>3</v>
      </c>
      <c r="K35" s="25">
        <v>1</v>
      </c>
      <c r="L35" s="25">
        <v>1</v>
      </c>
      <c r="M35" s="25">
        <v>1</v>
      </c>
      <c r="N35" s="25">
        <v>0</v>
      </c>
      <c r="O35" s="25">
        <v>3</v>
      </c>
      <c r="P35" s="25">
        <v>2</v>
      </c>
      <c r="Q35" s="25">
        <v>1</v>
      </c>
      <c r="R35" s="25">
        <v>2</v>
      </c>
      <c r="S35" s="25">
        <v>2</v>
      </c>
      <c r="T35" s="25">
        <v>1</v>
      </c>
      <c r="U35" s="25">
        <v>1</v>
      </c>
      <c r="V35" s="25">
        <v>1</v>
      </c>
      <c r="W35" s="25">
        <v>1</v>
      </c>
      <c r="X35" s="25">
        <v>1</v>
      </c>
      <c r="Y35" s="25">
        <v>2</v>
      </c>
      <c r="Z35" s="25">
        <v>3</v>
      </c>
      <c r="AA35" s="25">
        <v>2</v>
      </c>
      <c r="AB35" s="25">
        <v>3</v>
      </c>
      <c r="AC35" s="26">
        <f t="shared" si="2"/>
        <v>44</v>
      </c>
      <c r="AD35" s="27" t="str">
        <f t="shared" si="3"/>
        <v>F2</v>
      </c>
      <c r="AE35" s="41"/>
      <c r="AF35" s="41"/>
      <c r="AG35" s="41"/>
    </row>
    <row r="36" spans="1:33" ht="15.75" x14ac:dyDescent="0.25">
      <c r="A36" s="24" t="s">
        <v>51</v>
      </c>
      <c r="B36" s="25">
        <v>2</v>
      </c>
      <c r="C36" s="25">
        <v>1</v>
      </c>
      <c r="D36" s="25">
        <v>1</v>
      </c>
      <c r="E36" s="25">
        <v>0</v>
      </c>
      <c r="F36" s="25">
        <v>2</v>
      </c>
      <c r="G36" s="25">
        <v>3</v>
      </c>
      <c r="H36" s="25">
        <v>2</v>
      </c>
      <c r="I36" s="25">
        <v>1</v>
      </c>
      <c r="J36" s="25">
        <v>1</v>
      </c>
      <c r="K36" s="25">
        <v>1</v>
      </c>
      <c r="L36" s="25">
        <v>0</v>
      </c>
      <c r="M36" s="25">
        <v>1</v>
      </c>
      <c r="N36" s="25">
        <v>2</v>
      </c>
      <c r="O36" s="25">
        <v>2</v>
      </c>
      <c r="P36" s="25">
        <v>1</v>
      </c>
      <c r="Q36" s="25">
        <v>2</v>
      </c>
      <c r="R36" s="25">
        <v>2</v>
      </c>
      <c r="S36" s="25">
        <v>3</v>
      </c>
      <c r="T36" s="25">
        <v>1</v>
      </c>
      <c r="U36" s="25">
        <v>0</v>
      </c>
      <c r="V36" s="25">
        <v>2</v>
      </c>
      <c r="W36" s="25">
        <v>1</v>
      </c>
      <c r="X36" s="25">
        <v>2</v>
      </c>
      <c r="Y36" s="25">
        <v>3</v>
      </c>
      <c r="Z36" s="25">
        <v>2</v>
      </c>
      <c r="AA36" s="25">
        <v>2</v>
      </c>
      <c r="AB36" s="25">
        <v>3</v>
      </c>
      <c r="AC36" s="26">
        <f t="shared" si="2"/>
        <v>43</v>
      </c>
      <c r="AD36" s="27" t="str">
        <f t="shared" si="3"/>
        <v>F3</v>
      </c>
      <c r="AE36" s="41"/>
      <c r="AF36" s="41"/>
      <c r="AG36" s="41"/>
    </row>
    <row r="37" spans="1:33" ht="15.75" x14ac:dyDescent="0.2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6" t="str">
        <f t="shared" si="2"/>
        <v/>
      </c>
      <c r="AD37" s="27" t="str">
        <f t="shared" si="3"/>
        <v/>
      </c>
      <c r="AE37" s="41"/>
      <c r="AF37" s="29"/>
      <c r="AG37" s="29"/>
    </row>
    <row r="38" spans="1:33" ht="15.75" x14ac:dyDescent="0.2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 t="str">
        <f t="shared" si="2"/>
        <v/>
      </c>
      <c r="AD38" s="27" t="str">
        <f t="shared" si="3"/>
        <v/>
      </c>
      <c r="AE38" s="41"/>
      <c r="AF38" s="29"/>
      <c r="AG38" s="29"/>
    </row>
    <row r="39" spans="1:33" ht="15.75" x14ac:dyDescent="0.25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 t="str">
        <f t="shared" si="2"/>
        <v/>
      </c>
      <c r="AD39" s="27" t="str">
        <f t="shared" si="3"/>
        <v/>
      </c>
      <c r="AE39" s="41"/>
      <c r="AF39" s="29"/>
      <c r="AG39" s="29"/>
    </row>
    <row r="40" spans="1:33" ht="15.75" x14ac:dyDescent="0.25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6" t="str">
        <f t="shared" si="2"/>
        <v/>
      </c>
      <c r="AD40" s="27" t="str">
        <f t="shared" si="3"/>
        <v/>
      </c>
      <c r="AE40" s="4"/>
      <c r="AF40" s="3"/>
      <c r="AG40" s="3"/>
    </row>
  </sheetData>
  <mergeCells count="3">
    <mergeCell ref="A1:AB1"/>
    <mergeCell ref="AC7:AC8"/>
    <mergeCell ref="AD7:AD8"/>
  </mergeCells>
  <conditionalFormatting sqref="B9:AB40">
    <cfRule type="cellIs" dxfId="2" priority="2" stopIfTrue="1" operator="greaterThanOrEqual">
      <formula>0.5*B$4</formula>
    </cfRule>
  </conditionalFormatting>
  <conditionalFormatting sqref="B9:AB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pageMargins left="0.7" right="0.7" top="0.75" bottom="0.75" header="0.3" footer="0.3"/>
  <ignoredErrors>
    <ignoredError sqref="B5:AB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2015-12-10T09:19:30Z</dcterms:created>
  <dcterms:modified xsi:type="dcterms:W3CDTF">2015-12-10T09:22:52Z</dcterms:modified>
</cp:coreProperties>
</file>